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85" windowWidth="10590" windowHeight="6660" tabRatio="563" firstSheet="1" activeTab="1"/>
  </bookViews>
  <sheets>
    <sheet name="Dist. GN 11" sheetId="1" state="hidden" r:id="rId1"/>
    <sheet name="Dist. GN" sheetId="2" r:id="rId2"/>
  </sheets>
  <externalReferences>
    <externalReference r:id="rId5"/>
  </externalReferences>
  <definedNames>
    <definedName name="_xlnm.Print_Area" localSheetId="1">'Dist. GN'!$B$3:$AH$49</definedName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<sst xmlns="http://schemas.openxmlformats.org/spreadsheetml/2006/main" count="92" uniqueCount="42">
  <si>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</si>
  <si>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</si>
  <si>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</si>
  <si>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</si>
  <si>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</si>
  <si>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</si>
  <si>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</si>
  <si>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</si>
  <si>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</si>
  <si>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</si>
  <si>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</si>
  <si>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</si>
  <si>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</si>
  <si>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</si>
  <si>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</si>
  <si>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</si>
  <si>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</si>
  <si>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</si>
  <si>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</si>
  <si>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</si>
  <si>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</si>
  <si>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</si>
  <si>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</si>
  <si>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</si>
  <si>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</si>
  <si>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</si>
  <si>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</si>
  <si>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</si>
  <si>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</si>
  <si>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</si>
  <si>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</si>
  <si>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</si>
  <si>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</si>
  <si>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</si>
  <si>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</si>
  <si>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</si>
  <si>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</si>
  <si>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31.05.17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</si>
  <si>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</si>
  <si>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</si>
  <si>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</t>
  </si>
  <si>
    <t>Al 31.08.19</t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</si>
</sst>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_-* #,##0.00\ _P_t_s_-;\-* #,##0.00\ _P_t_s_-;_-* &quot;-&quot;??\ _P_t_s_-;_-@_-"/>
    <numFmt numFmtId="189" formatCode="_-* #,##0.00\ _P_t_s_-;\-* #,##0.00\ _P_t_s_-;_-* &quot;-&quot;\ _P_t_s_-;_-@_-"/>
    <numFmt numFmtId="190" formatCode="_-* #,##0\ _P_t_s_-;\-* #,##0\ _P_t_s_-;_-* &quot;-&quot;\ _P_t_s_-;_-@_-"/>
    <numFmt numFmtId="191" formatCode="0.0"/>
    <numFmt numFmtId="192" formatCode="_-* #,##0.0000\ _P_t_s_-;\-* #,##0.0000\ _P_t_s_-;_-* &quot;-&quot;\ _P_t_s_-;_-@_-"/>
    <numFmt numFmtId="193" formatCode="0.0%"/>
    <numFmt numFmtId="194" formatCode="_-* #,##0.0_-;\-* #,##0.0_-;_-* &quot;-&quot;??_-;_-@_-"/>
    <numFmt numFmtId="195" formatCode="0.000"/>
    <numFmt numFmtId="196" formatCode="#,##0.000"/>
    <numFmt numFmtId="197" formatCode="_-* #,##0.000_-;\-* #,##0.000_-;_-* &quot;-&quot;??_-;_-@_-"/>
    <numFmt numFmtId="198" formatCode="_-* #,##0.0000_-;\-* #,##0.0000_-;_-* &quot;-&quot;??_-;_-@_-"/>
    <numFmt numFmtId="199" formatCode="#;#;\-"/>
    <numFmt numFmtId="200" formatCode="###\ ###\ ###"/>
    <numFmt numFmtId="201" formatCode="_([$€-2]\ * #,##0.00_);_([$€-2]\ * \(#,##0.00\);_([$€-2]\ * &quot;-&quot;??_)"/>
    <numFmt numFmtId="202" formatCode="_(* #,##0.0_);_(* \(#,##0.0\);_(* &quot;-&quot;??_);_(@_)"/>
    <numFmt numFmtId="203" formatCode="_-* #,##0.0\ _P_t_s_-;\-* #,##0.0\ _P_t_s_-;_-* &quot;-&quot;\ _P_t_s_-;_-@_-"/>
    <numFmt numFmtId="204" formatCode="_-* #,##0_-;\-* #,##0_-;_-* &quot;-&quot;??_-;_-@_-"/>
    <numFmt numFmtId="205" formatCode="_ * #,##0.0_ ;_ * \-#,##0.0_ ;_ * &quot;-&quot;_ ;_ @_ "/>
    <numFmt numFmtId="206" formatCode="_ * #,##0.00_ ;_ * \-#,##0.00_ ;_ * &quot;-&quot;_ ;_ @_ "/>
    <numFmt numFmtId="207" formatCode="_ * #,##0.000_ ;_ * \-#,##0.000_ ;_ * &quot;-&quot;??_ ;_ @_ "/>
    <numFmt numFmtId="208" formatCode="_ * #,##0.0_ ;_ * \-#,##0.0_ ;_ * &quot;-&quot;??_ ;_ @_ "/>
    <numFmt numFmtId="209" formatCode="_ * #,##0_ ;_ * \-#,##0_ ;_ * &quot;-&quot;??_ ;_ @_ "/>
    <numFmt numFmtId="210" formatCode="_ * #,##0.00000_ ;_ * \-#,##0.00000_ ;_ * &quot;-&quot;??_ ;_ @_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1" fontId="30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20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3" fillId="24" borderId="0" xfId="94" applyFont="1" applyFill="1" applyBorder="1">
      <alignment/>
      <protection/>
    </xf>
    <xf numFmtId="0" fontId="31" fillId="24" borderId="0" xfId="94" applyFont="1" applyFill="1" applyBorder="1">
      <alignment/>
      <protection/>
    </xf>
    <xf numFmtId="17" fontId="32" fillId="26" borderId="10" xfId="94" applyNumberFormat="1" applyFont="1" applyFill="1" applyBorder="1" applyAlignment="1" quotePrefix="1">
      <alignment horizontal="center" vertical="center" wrapText="1"/>
      <protection/>
    </xf>
    <xf numFmtId="17" fontId="32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32" fillId="26" borderId="12" xfId="94" applyFont="1" applyFill="1" applyBorder="1" applyAlignment="1">
      <alignment vertical="center"/>
      <protection/>
    </xf>
    <xf numFmtId="3" fontId="32" fillId="26" borderId="12" xfId="94" applyNumberFormat="1" applyFont="1" applyFill="1" applyBorder="1" applyAlignment="1">
      <alignment horizontal="center" vertical="center"/>
      <protection/>
    </xf>
    <xf numFmtId="0" fontId="32" fillId="26" borderId="13" xfId="94" applyFont="1" applyFill="1" applyBorder="1" applyAlignment="1">
      <alignment vertical="center"/>
      <protection/>
    </xf>
    <xf numFmtId="3" fontId="32" fillId="26" borderId="13" xfId="94" applyNumberFormat="1" applyFont="1" applyFill="1" applyBorder="1" applyAlignment="1">
      <alignment horizontal="center" vertical="center"/>
      <protection/>
    </xf>
    <xf numFmtId="0" fontId="0" fillId="24" borderId="11" xfId="94" applyFont="1" applyFill="1" applyBorder="1">
      <alignment/>
      <protection/>
    </xf>
    <xf numFmtId="3" fontId="0" fillId="24" borderId="11" xfId="94" applyNumberFormat="1" applyFont="1" applyFill="1" applyBorder="1" applyAlignment="1">
      <alignment horizontal="center"/>
      <protection/>
    </xf>
    <xf numFmtId="0" fontId="0" fillId="24" borderId="10" xfId="94" applyFont="1" applyFill="1" applyBorder="1">
      <alignment/>
      <protection/>
    </xf>
    <xf numFmtId="3" fontId="0" fillId="24" borderId="10" xfId="94" applyNumberFormat="1" applyFont="1" applyFill="1" applyBorder="1" applyAlignment="1">
      <alignment horizontal="center"/>
      <protection/>
    </xf>
    <xf numFmtId="0" fontId="32" fillId="26" borderId="10" xfId="94" applyFont="1" applyFill="1" applyBorder="1">
      <alignment/>
      <protection/>
    </xf>
    <xf numFmtId="3" fontId="32" fillId="26" borderId="10" xfId="94" applyNumberFormat="1" applyFont="1" applyFill="1" applyBorder="1" applyAlignment="1">
      <alignment horizontal="center"/>
      <protection/>
    </xf>
    <xf numFmtId="0" fontId="0" fillId="24" borderId="0" xfId="94" applyFont="1" applyFill="1" applyBorder="1" applyAlignment="1">
      <alignment horizontal="justify" vertical="center" wrapText="1"/>
      <protection/>
    </xf>
    <xf numFmtId="0" fontId="32" fillId="26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 wrapText="1"/>
      <protection/>
    </xf>
    <xf numFmtId="0" fontId="0" fillId="24" borderId="0" xfId="94" applyFont="1" applyFill="1" applyBorder="1" applyAlignment="1">
      <alignment horizontal="center" vertical="center" wrapText="1"/>
      <protection/>
    </xf>
    <xf numFmtId="200" fontId="0" fillId="24" borderId="0" xfId="94" applyNumberFormat="1" applyFont="1" applyFill="1" applyBorder="1">
      <alignment/>
      <protection/>
    </xf>
    <xf numFmtId="1" fontId="0" fillId="24" borderId="0" xfId="94" applyNumberFormat="1" applyFont="1" applyFill="1" applyBorder="1">
      <alignment/>
      <protection/>
    </xf>
    <xf numFmtId="200" fontId="0" fillId="24" borderId="0" xfId="94" applyNumberFormat="1" applyFont="1" applyFill="1" applyBorder="1" applyAlignment="1">
      <alignment horizontal="center"/>
      <protection/>
    </xf>
    <xf numFmtId="0" fontId="22" fillId="24" borderId="0" xfId="94" applyFont="1" applyFill="1" applyAlignment="1">
      <alignment horizontal="center" vertical="center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33" fillId="24" borderId="0" xfId="94" applyFont="1" applyFill="1" applyAlignment="1">
      <alignment vertical="center"/>
      <protection/>
    </xf>
    <xf numFmtId="0" fontId="26" fillId="24" borderId="0" xfId="94" applyFont="1" applyFill="1" applyBorder="1">
      <alignment/>
      <protection/>
    </xf>
    <xf numFmtId="3" fontId="32" fillId="26" borderId="10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209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9" fontId="0" fillId="25" borderId="0" xfId="0" applyNumberFormat="1" applyFont="1" applyFill="1" applyAlignment="1">
      <alignment/>
    </xf>
    <xf numFmtId="0" fontId="26" fillId="25" borderId="0" xfId="94" applyFont="1" applyFill="1" applyAlignment="1">
      <alignment horizontal="left" wrapText="1"/>
      <protection/>
    </xf>
    <xf numFmtId="0" fontId="33" fillId="24" borderId="0" xfId="94" applyFont="1" applyFill="1" applyAlignment="1">
      <alignment horizontal="center" vertical="center"/>
      <protection/>
    </xf>
    <xf numFmtId="0" fontId="0" fillId="24" borderId="15" xfId="94" applyFont="1" applyFill="1" applyBorder="1" applyAlignment="1">
      <alignment horizontal="center" vertical="center" wrapText="1"/>
      <protection/>
    </xf>
    <xf numFmtId="0" fontId="0" fillId="24" borderId="16" xfId="94" applyFont="1" applyFill="1" applyBorder="1" applyAlignment="1">
      <alignment horizontal="center" vertical="center" wrapText="1"/>
      <protection/>
    </xf>
    <xf numFmtId="0" fontId="0" fillId="24" borderId="15" xfId="94" applyFont="1" applyFill="1" applyBorder="1" applyAlignment="1">
      <alignment horizontal="center" vertical="center"/>
      <protection/>
    </xf>
    <xf numFmtId="0" fontId="0" fillId="24" borderId="16" xfId="94" applyFont="1" applyFill="1" applyBorder="1" applyAlignment="1">
      <alignment horizontal="center" vertical="center"/>
      <protection/>
    </xf>
    <xf numFmtId="0" fontId="32" fillId="26" borderId="15" xfId="94" applyFont="1" applyFill="1" applyBorder="1" applyAlignment="1">
      <alignment horizontal="center"/>
      <protection/>
    </xf>
    <xf numFmtId="0" fontId="32" fillId="26" borderId="16" xfId="94" applyFont="1" applyFill="1" applyBorder="1" applyAlignment="1">
      <alignment horizontal="center"/>
      <protection/>
    </xf>
    <xf numFmtId="0" fontId="26" fillId="25" borderId="0" xfId="94" applyFont="1" applyFill="1" applyAlignment="1">
      <alignment horizontal="left" vertical="justify" wrapText="1"/>
      <protection/>
    </xf>
    <xf numFmtId="0" fontId="32" fillId="26" borderId="15" xfId="94" applyFont="1" applyFill="1" applyBorder="1" applyAlignment="1">
      <alignment horizontal="center" vertical="center" wrapText="1"/>
      <protection/>
    </xf>
    <xf numFmtId="0" fontId="32" fillId="26" borderId="17" xfId="94" applyFont="1" applyFill="1" applyBorder="1" applyAlignment="1">
      <alignment horizontal="center" vertical="center" wrapText="1"/>
      <protection/>
    </xf>
    <xf numFmtId="0" fontId="32" fillId="26" borderId="16" xfId="94" applyFont="1" applyFill="1" applyBorder="1" applyAlignment="1">
      <alignment horizontal="center" vertical="center" wrapText="1"/>
      <protection/>
    </xf>
    <xf numFmtId="0" fontId="0" fillId="24" borderId="17" xfId="94" applyFont="1" applyFill="1" applyBorder="1" applyAlignment="1">
      <alignment horizontal="center" vertical="center"/>
      <protection/>
    </xf>
    <xf numFmtId="0" fontId="32" fillId="26" borderId="15" xfId="94" applyFont="1" applyFill="1" applyBorder="1" applyAlignment="1">
      <alignment horizontal="center" wrapText="1"/>
      <protection/>
    </xf>
    <xf numFmtId="0" fontId="32" fillId="26" borderId="16" xfId="94" applyFont="1" applyFill="1" applyBorder="1" applyAlignment="1">
      <alignment horizontal="center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05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86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5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552700" y="413385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552700" y="4114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5527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>
      <xdr:nvSpPr>
        <xdr:cNvPr id="39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 fLocksText="0">
      <xdr:nvSpPr>
        <xdr:cNvPr id="41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>
      <xdr:nvSpPr>
        <xdr:cNvPr id="4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3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>
      <xdr:nvSpPr>
        <xdr:cNvPr id="46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 fLocksText="0">
      <xdr:nvSpPr>
        <xdr:cNvPr id="47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 fLocksText="0">
      <xdr:nvSpPr>
        <xdr:cNvPr id="48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>
      <xdr:nvSpPr>
        <xdr:cNvPr id="49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0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1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 fLocksText="0">
      <xdr:nvSpPr>
        <xdr:cNvPr id="52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>
      <xdr:nvSpPr>
        <xdr:cNvPr id="5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 fLocksText="0">
      <xdr:nvSpPr>
        <xdr:cNvPr id="54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 fLocksText="0">
      <xdr:nvSpPr>
        <xdr:cNvPr id="55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>
      <xdr:nvSpPr>
        <xdr:cNvPr id="56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8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 fLocksText="0">
      <xdr:nvSpPr>
        <xdr:cNvPr id="59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>
      <xdr:nvSpPr>
        <xdr:cNvPr id="60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 fLocksText="0">
      <xdr:nvSpPr>
        <xdr:cNvPr id="6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 fLocksText="0">
      <xdr:nvSpPr>
        <xdr:cNvPr id="6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>
      <xdr:nvSpPr>
        <xdr:cNvPr id="63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 fLocksText="0">
      <xdr:nvSpPr>
        <xdr:cNvPr id="6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CC67"/>
  <sheetViews>
    <sheetView view="pageBreakPreview" zoomScale="115" zoomScaleNormal="73" zoomScaleSheetLayoutView="115" zoomScalePageLayoutView="40" workbookViewId="0" topLeftCell="A1">
      <selection activeCell="C25" sqref="C2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41" t="s">
        <v>36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41" t="s">
        <v>37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0">
        <v>18542.1786652266</v>
      </c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2">
        <v>2953.8591980399</v>
      </c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2">
        <v>59635.49476762999</v>
      </c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2">
        <v>210322.27347621002</v>
      </c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2">
        <v>1143515.60654651</v>
      </c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4">
        <f>SUM(G15:G19)</f>
        <v>1434969.4126536166</v>
      </c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6">
        <f>G20/G13</f>
        <v>46289.33589205215</v>
      </c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8">
        <f>G14</f>
        <v>42856</v>
      </c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8">
        <v>41043</v>
      </c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20">
        <v>5</v>
      </c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20">
        <v>21</v>
      </c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20">
        <v>15</v>
      </c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20">
        <v>6</v>
      </c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22">
        <f>SUM(G26:G30)</f>
        <v>41090</v>
      </c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46" t="s">
        <v>9</v>
      </c>
      <c r="D36" s="47"/>
      <c r="E36" s="1"/>
      <c r="F36" s="1"/>
      <c r="G36" s="1"/>
      <c r="H36" s="1"/>
    </row>
    <row r="37" spans="2:8" ht="18.75" customHeight="1" thickBot="1">
      <c r="B37" s="25" t="s">
        <v>17</v>
      </c>
      <c r="C37" s="44" t="s">
        <v>10</v>
      </c>
      <c r="D37" s="45"/>
      <c r="E37" s="1"/>
      <c r="F37" s="1"/>
      <c r="G37" s="1"/>
      <c r="H37" s="1"/>
    </row>
    <row r="38" spans="2:8" ht="18.75" customHeight="1" thickBot="1">
      <c r="B38" s="25" t="s">
        <v>18</v>
      </c>
      <c r="C38" s="44" t="s">
        <v>21</v>
      </c>
      <c r="D38" s="45"/>
      <c r="E38" s="1"/>
      <c r="F38" s="1"/>
      <c r="G38" s="1"/>
      <c r="H38" s="1"/>
    </row>
    <row r="39" spans="2:8" ht="18.75" customHeight="1" thickBot="1">
      <c r="B39" s="25" t="s">
        <v>19</v>
      </c>
      <c r="C39" s="44" t="s">
        <v>20</v>
      </c>
      <c r="D39" s="45"/>
      <c r="E39" s="1"/>
      <c r="F39" s="1"/>
      <c r="G39" s="1"/>
      <c r="H39" s="1"/>
    </row>
    <row r="40" spans="2:8" ht="18.75" customHeight="1" thickBot="1">
      <c r="B40" s="25" t="s">
        <v>22</v>
      </c>
      <c r="C40" s="44" t="s">
        <v>23</v>
      </c>
      <c r="D40" s="45"/>
      <c r="E40" s="1"/>
      <c r="F40" s="1"/>
      <c r="G40" s="1"/>
      <c r="H40" s="1"/>
    </row>
    <row r="41" spans="2:8" ht="18.75" customHeight="1" thickBot="1">
      <c r="B41" s="26" t="s">
        <v>24</v>
      </c>
      <c r="C41" s="44" t="s">
        <v>25</v>
      </c>
      <c r="D41" s="45"/>
      <c r="E41" s="1"/>
      <c r="F41" s="1"/>
      <c r="G41" s="1"/>
      <c r="H41" s="1"/>
    </row>
    <row r="42" spans="2:8" ht="18.75" customHeight="1" thickBot="1">
      <c r="B42" s="26" t="s">
        <v>26</v>
      </c>
      <c r="C42" s="42" t="s">
        <v>27</v>
      </c>
      <c r="D42" s="43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40" t="s">
        <v>28</v>
      </c>
      <c r="C44" s="40"/>
      <c r="D44" s="40"/>
      <c r="E44" s="40"/>
      <c r="F44" s="40"/>
      <c r="G44" s="40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7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C65"/>
  <sheetViews>
    <sheetView tabSelected="1" view="pageBreakPreview" zoomScale="85" zoomScaleNormal="73" zoomScaleSheetLayoutView="85" zoomScalePageLayoutView="40" workbookViewId="0" topLeftCell="A1">
      <selection activeCell="AG34" sqref="AG34"/>
    </sheetView>
  </sheetViews>
  <sheetFormatPr defaultColWidth="11.421875" defaultRowHeight="12.75"/>
  <cols>
    <col min="1" max="1" width="3.57421875" style="3" customWidth="1"/>
    <col min="2" max="2" width="34.7109375" style="3" customWidth="1"/>
    <col min="3" max="6" width="34.7109375" style="3" hidden="1" customWidth="1"/>
    <col min="7" max="7" width="15.8515625" style="3" hidden="1" customWidth="1"/>
    <col min="8" max="8" width="13.28125" style="3" hidden="1" customWidth="1"/>
    <col min="9" max="14" width="13.28125" style="1" hidden="1" customWidth="1"/>
    <col min="15" max="18" width="14.421875" style="1" hidden="1" customWidth="1"/>
    <col min="19" max="19" width="21.140625" style="1" hidden="1" customWidth="1"/>
    <col min="20" max="20" width="35.421875" style="1" hidden="1" customWidth="1"/>
    <col min="21" max="21" width="18.7109375" style="1" hidden="1" customWidth="1"/>
    <col min="22" max="27" width="14.421875" style="1" customWidth="1"/>
    <col min="28" max="28" width="14.57421875" style="1" customWidth="1"/>
    <col min="29" max="30" width="14.421875" style="1" customWidth="1"/>
    <col min="31" max="31" width="13.57421875" style="1" customWidth="1"/>
    <col min="32" max="32" width="15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41" t="s">
        <v>36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7.25" customHeight="1">
      <c r="B4" s="41" t="s">
        <v>41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spans="2:30" ht="12.75">
      <c r="B7" s="2"/>
      <c r="AD7" s="37"/>
    </row>
    <row r="8" spans="2:58" ht="12.75">
      <c r="B8" s="4" t="s">
        <v>1</v>
      </c>
      <c r="V8" s="3" t="s">
        <v>13</v>
      </c>
      <c r="W8" s="3"/>
      <c r="Z8" s="3"/>
      <c r="AD8" s="38"/>
      <c r="AE8" s="3"/>
      <c r="BF8" s="3"/>
    </row>
    <row r="9" spans="2:58" ht="12.75">
      <c r="B9" s="4" t="s">
        <v>2</v>
      </c>
      <c r="V9" s="3" t="s">
        <v>14</v>
      </c>
      <c r="W9" s="3"/>
      <c r="Z9" s="3"/>
      <c r="AD9" s="39"/>
      <c r="AE9" s="3"/>
      <c r="BF9" s="3"/>
    </row>
    <row r="10" spans="2:58" ht="12.75">
      <c r="B10" s="4" t="s">
        <v>16</v>
      </c>
      <c r="V10" s="3" t="s">
        <v>15</v>
      </c>
      <c r="W10" s="3"/>
      <c r="Z10" s="3"/>
      <c r="AD10" s="38"/>
      <c r="AE10" s="3"/>
      <c r="BF10" s="3"/>
    </row>
    <row r="11" spans="19:30" ht="12.75">
      <c r="S11" s="5"/>
      <c r="T11" s="5"/>
      <c r="U11" s="5"/>
      <c r="V11" s="5"/>
      <c r="W11" s="5"/>
      <c r="X11" s="5"/>
      <c r="AD11" s="38"/>
    </row>
    <row r="12" spans="2:31" ht="14.25">
      <c r="B12" s="2" t="s">
        <v>38</v>
      </c>
      <c r="O12" s="5"/>
      <c r="P12" s="5"/>
      <c r="Q12" s="5"/>
      <c r="R12" s="5"/>
      <c r="S12" s="5"/>
      <c r="T12" s="5"/>
      <c r="U12" s="5"/>
      <c r="V12" s="5"/>
      <c r="W12" s="5"/>
      <c r="X12" s="5"/>
      <c r="AE12" s="5"/>
    </row>
    <row r="13" spans="3:10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6">
        <v>30</v>
      </c>
      <c r="I13" s="6">
        <v>31</v>
      </c>
      <c r="J13" s="6">
        <v>31</v>
      </c>
    </row>
    <row r="14" spans="2:34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8">
        <v>42887</v>
      </c>
      <c r="I14" s="8">
        <v>42917</v>
      </c>
      <c r="J14" s="8">
        <v>42948</v>
      </c>
      <c r="K14" s="8">
        <v>42979</v>
      </c>
      <c r="L14" s="8">
        <v>43009</v>
      </c>
      <c r="M14" s="8">
        <v>43040</v>
      </c>
      <c r="N14" s="8">
        <v>43070</v>
      </c>
      <c r="O14" s="8">
        <v>43101</v>
      </c>
      <c r="P14" s="8">
        <v>43132</v>
      </c>
      <c r="Q14" s="8">
        <v>43160</v>
      </c>
      <c r="R14" s="8">
        <v>43191</v>
      </c>
      <c r="S14" s="8">
        <v>43221</v>
      </c>
      <c r="T14" s="8">
        <v>43252</v>
      </c>
      <c r="U14" s="8">
        <v>43282</v>
      </c>
      <c r="V14" s="8">
        <v>43313</v>
      </c>
      <c r="W14" s="8">
        <v>43344</v>
      </c>
      <c r="X14" s="8">
        <v>43374</v>
      </c>
      <c r="Y14" s="8">
        <v>43405</v>
      </c>
      <c r="Z14" s="8">
        <v>43435</v>
      </c>
      <c r="AA14" s="8">
        <v>43466</v>
      </c>
      <c r="AB14" s="8">
        <v>43497</v>
      </c>
      <c r="AC14" s="8">
        <v>43525</v>
      </c>
      <c r="AD14" s="8">
        <v>43556</v>
      </c>
      <c r="AE14" s="8">
        <v>43586</v>
      </c>
      <c r="AF14" s="8">
        <v>43617</v>
      </c>
      <c r="AG14" s="8">
        <v>43647</v>
      </c>
      <c r="AH14" s="8">
        <v>43678</v>
      </c>
    </row>
    <row r="15" spans="2:34" ht="16.5" customHeight="1" thickBot="1">
      <c r="B15" s="9" t="s">
        <v>29</v>
      </c>
      <c r="C15" s="10">
        <v>575.8749111032</v>
      </c>
      <c r="D15" s="10">
        <v>572.9908755157393</v>
      </c>
      <c r="E15" s="10">
        <v>561.9706369615354</v>
      </c>
      <c r="F15" s="10">
        <v>594.9870339338501</v>
      </c>
      <c r="G15" s="10">
        <v>598.1347956524709</v>
      </c>
      <c r="H15" s="10">
        <v>655.758</v>
      </c>
      <c r="I15" s="10">
        <v>622.2232396388548</v>
      </c>
      <c r="J15" s="10">
        <v>692.5072933008871</v>
      </c>
      <c r="K15" s="10">
        <v>699.5443545585169</v>
      </c>
      <c r="L15" s="12">
        <v>689.720840527768</v>
      </c>
      <c r="M15" s="12">
        <v>710.114011746403</v>
      </c>
      <c r="N15" s="12">
        <v>651.527854045332</v>
      </c>
      <c r="O15" s="12">
        <v>684.109202762819</v>
      </c>
      <c r="P15" s="12">
        <v>746.179364845768</v>
      </c>
      <c r="Q15" s="12">
        <v>617.452535301239</v>
      </c>
      <c r="R15" s="12">
        <v>738.456718336323</v>
      </c>
      <c r="S15" s="12">
        <v>708.68890798439</v>
      </c>
      <c r="T15" s="12">
        <v>785.506971125817</v>
      </c>
      <c r="U15" s="12">
        <v>808.846153631729</v>
      </c>
      <c r="V15" s="12">
        <v>795.3699160741226</v>
      </c>
      <c r="W15" s="12">
        <v>804.8491101737334</v>
      </c>
      <c r="X15" s="12">
        <v>836.2076865438322</v>
      </c>
      <c r="Y15" s="12">
        <v>830.29</v>
      </c>
      <c r="Z15" s="12">
        <v>736.0842176695741</v>
      </c>
      <c r="AA15" s="12">
        <v>815.2139468323517</v>
      </c>
      <c r="AB15" s="12">
        <v>823.551259114575</v>
      </c>
      <c r="AC15" s="12">
        <v>740.2861051999516</v>
      </c>
      <c r="AD15" s="12">
        <v>814.1904525096802</v>
      </c>
      <c r="AE15" s="12">
        <v>829</v>
      </c>
      <c r="AF15" s="12">
        <v>875.200476634607</v>
      </c>
      <c r="AG15" s="12">
        <v>904.574868948834</v>
      </c>
      <c r="AH15" s="12">
        <v>900.04010338247</v>
      </c>
    </row>
    <row r="16" spans="2:34" ht="16.5" customHeight="1" thickBot="1">
      <c r="B16" s="11" t="s">
        <v>30</v>
      </c>
      <c r="C16" s="12">
        <v>67.4873254591258</v>
      </c>
      <c r="D16" s="12">
        <v>65.85547768463572</v>
      </c>
      <c r="E16" s="12">
        <v>64.73484312018064</v>
      </c>
      <c r="F16" s="12">
        <v>66.41944287463</v>
      </c>
      <c r="G16" s="12">
        <v>95.28578058193226</v>
      </c>
      <c r="H16" s="12">
        <v>86.709</v>
      </c>
      <c r="I16" s="12">
        <v>79.52231437488707</v>
      </c>
      <c r="J16" s="12">
        <v>96.6385602795129</v>
      </c>
      <c r="K16" s="12">
        <v>90.40852163228</v>
      </c>
      <c r="L16" s="12">
        <v>90.1796062454255</v>
      </c>
      <c r="M16" s="12">
        <v>90.7276367619567</v>
      </c>
      <c r="N16" s="12">
        <v>86.3938998226323</v>
      </c>
      <c r="O16" s="12">
        <v>81.3398009541806</v>
      </c>
      <c r="P16" s="12">
        <v>92.7919692500143</v>
      </c>
      <c r="Q16" s="12">
        <v>78.7780975760387</v>
      </c>
      <c r="R16" s="12">
        <v>89.1061754604634</v>
      </c>
      <c r="S16" s="12">
        <v>86.6980616577935</v>
      </c>
      <c r="T16" s="12">
        <v>96.1238595966367</v>
      </c>
      <c r="U16" s="12">
        <v>107.781477847416</v>
      </c>
      <c r="V16" s="12">
        <v>118.47502193548387</v>
      </c>
      <c r="W16" s="12">
        <v>129.33926081004333</v>
      </c>
      <c r="X16" s="12">
        <v>128.00877530160645</v>
      </c>
      <c r="Y16" s="12">
        <v>134.05</v>
      </c>
      <c r="Z16" s="12">
        <v>122.03</v>
      </c>
      <c r="AA16" s="12">
        <v>122.61089381661934</v>
      </c>
      <c r="AB16" s="12">
        <v>133.37179168698933</v>
      </c>
      <c r="AC16" s="12">
        <v>123.28934558646448</v>
      </c>
      <c r="AD16" s="12">
        <v>139.3453782656267</v>
      </c>
      <c r="AE16" s="12">
        <v>136</v>
      </c>
      <c r="AF16" s="12">
        <v>145.173993919787</v>
      </c>
      <c r="AG16" s="12">
        <v>159.336715246161</v>
      </c>
      <c r="AH16" s="12">
        <v>172.5506559403</v>
      </c>
    </row>
    <row r="17" spans="2:34" ht="16.5" customHeight="1" thickBot="1">
      <c r="B17" s="11" t="s">
        <v>31</v>
      </c>
      <c r="C17" s="12">
        <v>1993.3627493567742</v>
      </c>
      <c r="D17" s="12">
        <v>2182.2851675085717</v>
      </c>
      <c r="E17" s="12">
        <v>1865.620474503545</v>
      </c>
      <c r="F17" s="12">
        <v>2107.690158232667</v>
      </c>
      <c r="G17" s="12">
        <v>1923.7256376654839</v>
      </c>
      <c r="H17" s="12">
        <v>2236.375666666667</v>
      </c>
      <c r="I17" s="12">
        <v>2124.2822053270966</v>
      </c>
      <c r="J17" s="12">
        <v>2219.760541995161</v>
      </c>
      <c r="K17" s="36">
        <v>2570.27466625133</v>
      </c>
      <c r="L17" s="12">
        <v>2605.95038128613</v>
      </c>
      <c r="M17" s="12">
        <v>2355.76629773733</v>
      </c>
      <c r="N17" s="12">
        <v>2192.80519613903</v>
      </c>
      <c r="O17" s="12">
        <v>2053.33959002871</v>
      </c>
      <c r="P17" s="12">
        <v>2012.34011620755</v>
      </c>
      <c r="Q17" s="12">
        <v>1677.48555721871</v>
      </c>
      <c r="R17" s="12">
        <v>1973.585053219</v>
      </c>
      <c r="S17" s="12">
        <v>1903.68057530032</v>
      </c>
      <c r="T17" s="12">
        <v>2201.43059543633</v>
      </c>
      <c r="U17" s="12">
        <v>2076.34994549097</v>
      </c>
      <c r="V17" s="12">
        <v>2228.307831318064</v>
      </c>
      <c r="W17" s="12">
        <v>2664.873249936</v>
      </c>
      <c r="X17" s="12">
        <v>2686.5885822738705</v>
      </c>
      <c r="Y17" s="12">
        <v>2771.11</v>
      </c>
      <c r="Z17" s="12">
        <v>2313.694146646452</v>
      </c>
      <c r="AA17" s="12">
        <v>2170.7506151325806</v>
      </c>
      <c r="AB17" s="12">
        <v>2325.4684970235717</v>
      </c>
      <c r="AC17" s="12">
        <v>2011.5930933570967</v>
      </c>
      <c r="AD17" s="12">
        <v>2174.795094166667</v>
      </c>
      <c r="AE17" s="12">
        <v>2195</v>
      </c>
      <c r="AF17" s="12">
        <v>2486.085670127</v>
      </c>
      <c r="AG17" s="12">
        <v>2401.83728460064</v>
      </c>
      <c r="AH17" s="12">
        <v>2586.33251250968</v>
      </c>
    </row>
    <row r="18" spans="2:34" ht="16.5" customHeight="1" thickBot="1">
      <c r="B18" s="11" t="s">
        <v>32</v>
      </c>
      <c r="C18" s="12">
        <v>5567.326967561613</v>
      </c>
      <c r="D18" s="12">
        <v>9322.770182828572</v>
      </c>
      <c r="E18" s="12">
        <v>4976.416847097742</v>
      </c>
      <c r="F18" s="12">
        <v>4972.7281348843335</v>
      </c>
      <c r="G18" s="12">
        <v>6784.589466974516</v>
      </c>
      <c r="H18" s="12">
        <v>16864.899666666668</v>
      </c>
      <c r="I18" s="12">
        <v>12697.628826909677</v>
      </c>
      <c r="J18" s="12">
        <v>6884.474174504087</v>
      </c>
      <c r="K18" s="12">
        <v>5167.19895964033</v>
      </c>
      <c r="L18" s="12">
        <v>4717.60132658226</v>
      </c>
      <c r="M18" s="12">
        <v>5596.513517052</v>
      </c>
      <c r="N18" s="12">
        <v>5955.42265984968</v>
      </c>
      <c r="O18" s="12">
        <v>6230.22661241194</v>
      </c>
      <c r="P18" s="12">
        <v>6776.70986088821</v>
      </c>
      <c r="Q18" s="12">
        <v>4583.54000416484</v>
      </c>
      <c r="R18" s="12">
        <v>6090.781169839</v>
      </c>
      <c r="S18" s="12">
        <v>10463.5385031748</v>
      </c>
      <c r="T18" s="12">
        <v>12554.146234046</v>
      </c>
      <c r="U18" s="12">
        <v>11513.1064441355</v>
      </c>
      <c r="V18" s="12">
        <v>5537.52366444742</v>
      </c>
      <c r="W18" s="12">
        <v>5704.265638156</v>
      </c>
      <c r="X18" s="12">
        <v>4847.585513389033</v>
      </c>
      <c r="Y18" s="12">
        <v>5327.53</v>
      </c>
      <c r="Z18" s="12">
        <v>13165.483270984194</v>
      </c>
      <c r="AA18" s="12">
        <v>10343.02092629387</v>
      </c>
      <c r="AB18" s="12">
        <v>7331.570172213573</v>
      </c>
      <c r="AC18" s="12">
        <v>4918.078151440645</v>
      </c>
      <c r="AD18" s="12">
        <v>4636.629003249001</v>
      </c>
      <c r="AE18" s="12">
        <v>5033</v>
      </c>
      <c r="AF18" s="12">
        <v>12828.643632489</v>
      </c>
      <c r="AG18" s="12">
        <v>12930.0153040703</v>
      </c>
      <c r="AH18" s="12">
        <v>5103.7831915929</v>
      </c>
    </row>
    <row r="19" spans="2:34" ht="16.5" customHeight="1" thickBot="1">
      <c r="B19" s="11" t="s">
        <v>33</v>
      </c>
      <c r="C19" s="12">
        <v>33210.210716371934</v>
      </c>
      <c r="D19" s="12">
        <v>41311.34892543285</v>
      </c>
      <c r="E19" s="12">
        <v>34176.97464180935</v>
      </c>
      <c r="F19" s="12">
        <v>38455.98876592967</v>
      </c>
      <c r="G19" s="12">
        <v>36887.60021117774</v>
      </c>
      <c r="H19" s="12">
        <v>39404.88533333333</v>
      </c>
      <c r="I19" s="12">
        <v>36831.619624130326</v>
      </c>
      <c r="J19" s="12">
        <v>38137.80742447878</v>
      </c>
      <c r="K19" s="12">
        <v>39365.6094390594</v>
      </c>
      <c r="L19" s="12">
        <v>36779.1283543155</v>
      </c>
      <c r="M19" s="12">
        <v>39372.8618951217</v>
      </c>
      <c r="N19" s="12">
        <v>36910.4169055465</v>
      </c>
      <c r="O19" s="12">
        <v>37534.5383086978</v>
      </c>
      <c r="P19" s="12">
        <v>19902.8858943183</v>
      </c>
      <c r="Q19" s="12">
        <v>33923.7661795434</v>
      </c>
      <c r="R19" s="12">
        <v>39219.6291876804</v>
      </c>
      <c r="S19" s="12">
        <v>36612.8030937129</v>
      </c>
      <c r="T19" s="12">
        <v>39196.3132653907</v>
      </c>
      <c r="U19" s="12">
        <v>47539.6039946794</v>
      </c>
      <c r="V19" s="12">
        <v>40284.01662232716</v>
      </c>
      <c r="W19" s="12">
        <v>41439.478737833066</v>
      </c>
      <c r="X19" s="12">
        <v>38616.085847790964</v>
      </c>
      <c r="Y19" s="12">
        <v>39452.17</v>
      </c>
      <c r="Z19" s="12">
        <v>36830.74017492904</v>
      </c>
      <c r="AA19" s="12">
        <v>38191.349020930385</v>
      </c>
      <c r="AB19" s="12">
        <v>42048.3459085215</v>
      </c>
      <c r="AC19" s="12">
        <v>34288.74898990793</v>
      </c>
      <c r="AD19" s="12">
        <v>38810.168537742735</v>
      </c>
      <c r="AE19" s="12">
        <v>38184</v>
      </c>
      <c r="AF19" s="12">
        <v>41372.5084685073</v>
      </c>
      <c r="AG19" s="12">
        <v>38814.0883673835</v>
      </c>
      <c r="AH19" s="12">
        <v>39362.140832172</v>
      </c>
    </row>
    <row r="20" spans="2:34" ht="18" customHeight="1" thickBot="1">
      <c r="B20" s="15" t="s">
        <v>6</v>
      </c>
      <c r="C20" s="35">
        <f aca="true" t="shared" si="0" ref="C20:N20">+SUM(C15:C19)</f>
        <v>41414.262669852644</v>
      </c>
      <c r="D20" s="35">
        <f t="shared" si="0"/>
        <v>53455.250628970374</v>
      </c>
      <c r="E20" s="35">
        <f t="shared" si="0"/>
        <v>41645.71744349235</v>
      </c>
      <c r="F20" s="35">
        <f t="shared" si="0"/>
        <v>46197.81353585515</v>
      </c>
      <c r="G20" s="35">
        <f t="shared" si="0"/>
        <v>46289.33589205214</v>
      </c>
      <c r="H20" s="35">
        <f t="shared" si="0"/>
        <v>59248.62766666667</v>
      </c>
      <c r="I20" s="35">
        <f t="shared" si="0"/>
        <v>52355.27621038084</v>
      </c>
      <c r="J20" s="35">
        <f t="shared" si="0"/>
        <v>48031.18799455842</v>
      </c>
      <c r="K20" s="35">
        <f t="shared" si="0"/>
        <v>47893.03594114186</v>
      </c>
      <c r="L20" s="35">
        <f t="shared" si="0"/>
        <v>44882.580508957086</v>
      </c>
      <c r="M20" s="35">
        <f t="shared" si="0"/>
        <v>48125.98335841939</v>
      </c>
      <c r="N20" s="35">
        <f t="shared" si="0"/>
        <v>45796.566515403174</v>
      </c>
      <c r="O20" s="35">
        <f aca="true" t="shared" si="1" ref="O20:X20">+SUM(O15:O19)</f>
        <v>46583.55351485545</v>
      </c>
      <c r="P20" s="35">
        <f t="shared" si="1"/>
        <v>29530.907205509844</v>
      </c>
      <c r="Q20" s="35">
        <f t="shared" si="1"/>
        <v>40881.02237380423</v>
      </c>
      <c r="R20" s="35">
        <f t="shared" si="1"/>
        <v>48111.55830453519</v>
      </c>
      <c r="S20" s="35">
        <f t="shared" si="1"/>
        <v>49775.409141830205</v>
      </c>
      <c r="T20" s="35">
        <f>+SUM(T15:T19)</f>
        <v>54833.52092559548</v>
      </c>
      <c r="U20" s="35">
        <f>+SUM(U15:U19)</f>
        <v>62045.68801578501</v>
      </c>
      <c r="V20" s="35">
        <f>+SUM(V15:V19)</f>
        <v>48963.693056102245</v>
      </c>
      <c r="W20" s="35">
        <f>+SUM(W15:W19)</f>
        <v>50742.80599690884</v>
      </c>
      <c r="X20" s="35">
        <f t="shared" si="1"/>
        <v>47114.476405299305</v>
      </c>
      <c r="Y20" s="35">
        <f aca="true" t="shared" si="2" ref="Y20:AH20">+SUM(Y15:Y19)</f>
        <v>48515.149999999994</v>
      </c>
      <c r="Z20" s="35">
        <f t="shared" si="2"/>
        <v>53168.03181022926</v>
      </c>
      <c r="AA20" s="35">
        <f t="shared" si="2"/>
        <v>51642.94540300581</v>
      </c>
      <c r="AB20" s="35">
        <f t="shared" si="2"/>
        <v>52662.30762856021</v>
      </c>
      <c r="AC20" s="35">
        <f t="shared" si="2"/>
        <v>42081.99568549209</v>
      </c>
      <c r="AD20" s="35">
        <f t="shared" si="2"/>
        <v>46575.12846593371</v>
      </c>
      <c r="AE20" s="35">
        <f t="shared" si="2"/>
        <v>46377</v>
      </c>
      <c r="AF20" s="35">
        <f t="shared" si="2"/>
        <v>57707.61224167769</v>
      </c>
      <c r="AG20" s="35">
        <f t="shared" si="2"/>
        <v>55209.852540249434</v>
      </c>
      <c r="AH20" s="35">
        <f t="shared" si="2"/>
        <v>48124.847295597356</v>
      </c>
    </row>
    <row r="21" spans="3:8" ht="12.75">
      <c r="C21" s="1"/>
      <c r="D21" s="1"/>
      <c r="E21" s="1"/>
      <c r="F21" s="1"/>
      <c r="G21" s="1"/>
      <c r="H21" s="1"/>
    </row>
    <row r="22" spans="2:8" ht="12.75" customHeight="1">
      <c r="B22" s="2" t="s">
        <v>7</v>
      </c>
      <c r="C22" s="1"/>
      <c r="D22" s="1"/>
      <c r="E22" s="1"/>
      <c r="F22" s="1"/>
      <c r="G22" s="1"/>
      <c r="H22" s="1"/>
    </row>
    <row r="23" spans="3:8" ht="13.5" customHeight="1" thickBot="1">
      <c r="C23" s="1"/>
      <c r="D23" s="1"/>
      <c r="E23" s="1"/>
      <c r="F23" s="1"/>
      <c r="G23" s="1"/>
      <c r="H23" s="1"/>
    </row>
    <row r="24" spans="2:34" ht="26.25" customHeight="1" thickBot="1">
      <c r="B24" s="7" t="s">
        <v>4</v>
      </c>
      <c r="C24" s="8">
        <f aca="true" t="shared" si="3" ref="C24:H24">C14</f>
        <v>42736</v>
      </c>
      <c r="D24" s="8">
        <f t="shared" si="3"/>
        <v>42767</v>
      </c>
      <c r="E24" s="8">
        <f t="shared" si="3"/>
        <v>42795</v>
      </c>
      <c r="F24" s="8">
        <f t="shared" si="3"/>
        <v>42826</v>
      </c>
      <c r="G24" s="8">
        <f t="shared" si="3"/>
        <v>42856</v>
      </c>
      <c r="H24" s="8">
        <f t="shared" si="3"/>
        <v>42887</v>
      </c>
      <c r="I24" s="8">
        <f aca="true" t="shared" si="4" ref="I24:O24">I14</f>
        <v>42917</v>
      </c>
      <c r="J24" s="8">
        <f t="shared" si="4"/>
        <v>42948</v>
      </c>
      <c r="K24" s="8">
        <f t="shared" si="4"/>
        <v>42979</v>
      </c>
      <c r="L24" s="8">
        <f t="shared" si="4"/>
        <v>43009</v>
      </c>
      <c r="M24" s="8">
        <f t="shared" si="4"/>
        <v>43040</v>
      </c>
      <c r="N24" s="8">
        <f t="shared" si="4"/>
        <v>43070</v>
      </c>
      <c r="O24" s="8">
        <f t="shared" si="4"/>
        <v>43101</v>
      </c>
      <c r="P24" s="8">
        <f aca="true" t="shared" si="5" ref="P24:X24">P14</f>
        <v>43132</v>
      </c>
      <c r="Q24" s="8">
        <f t="shared" si="5"/>
        <v>43160</v>
      </c>
      <c r="R24" s="8">
        <f t="shared" si="5"/>
        <v>43191</v>
      </c>
      <c r="S24" s="8">
        <f t="shared" si="5"/>
        <v>43221</v>
      </c>
      <c r="T24" s="8">
        <f t="shared" si="5"/>
        <v>43252</v>
      </c>
      <c r="U24" s="8">
        <f t="shared" si="5"/>
        <v>43282</v>
      </c>
      <c r="V24" s="8">
        <f>V14</f>
        <v>43313</v>
      </c>
      <c r="W24" s="8">
        <f>W14</f>
        <v>43344</v>
      </c>
      <c r="X24" s="8">
        <f t="shared" si="5"/>
        <v>43374</v>
      </c>
      <c r="Y24" s="8">
        <f aca="true" t="shared" si="6" ref="Y24:AE24">Y14</f>
        <v>43405</v>
      </c>
      <c r="Z24" s="8">
        <f t="shared" si="6"/>
        <v>43435</v>
      </c>
      <c r="AA24" s="8">
        <f t="shared" si="6"/>
        <v>43466</v>
      </c>
      <c r="AB24" s="8">
        <f t="shared" si="6"/>
        <v>43497</v>
      </c>
      <c r="AC24" s="8">
        <f t="shared" si="6"/>
        <v>43525</v>
      </c>
      <c r="AD24" s="8">
        <f>AD14</f>
        <v>43556</v>
      </c>
      <c r="AE24" s="8">
        <f t="shared" si="6"/>
        <v>43586</v>
      </c>
      <c r="AF24" s="8">
        <f>AF14</f>
        <v>43617</v>
      </c>
      <c r="AG24" s="8">
        <f>AG14</f>
        <v>43647</v>
      </c>
      <c r="AH24" s="8">
        <f>AH14</f>
        <v>43678</v>
      </c>
    </row>
    <row r="25" spans="2:34" ht="16.5" customHeight="1" thickBot="1">
      <c r="B25" s="17" t="s">
        <v>34</v>
      </c>
      <c r="C25" s="18">
        <v>39908</v>
      </c>
      <c r="D25" s="18">
        <v>40230</v>
      </c>
      <c r="E25" s="18">
        <v>40621</v>
      </c>
      <c r="F25" s="18">
        <v>41043</v>
      </c>
      <c r="G25" s="18">
        <v>41350</v>
      </c>
      <c r="H25" s="18">
        <v>41640</v>
      </c>
      <c r="I25" s="18">
        <v>41956</v>
      </c>
      <c r="J25" s="18">
        <v>42516</v>
      </c>
      <c r="K25" s="18">
        <v>43296</v>
      </c>
      <c r="L25" s="18">
        <v>44050</v>
      </c>
      <c r="M25" s="18">
        <v>44549</v>
      </c>
      <c r="N25" s="18">
        <v>45328</v>
      </c>
      <c r="O25" s="18">
        <v>47644</v>
      </c>
      <c r="P25" s="18">
        <v>48517</v>
      </c>
      <c r="Q25" s="18">
        <v>49267</v>
      </c>
      <c r="R25" s="18">
        <v>50058</v>
      </c>
      <c r="S25" s="18">
        <v>50814</v>
      </c>
      <c r="T25" s="18">
        <v>51449</v>
      </c>
      <c r="U25" s="18">
        <v>52208</v>
      </c>
      <c r="V25" s="18">
        <v>52674</v>
      </c>
      <c r="W25" s="18">
        <v>52977</v>
      </c>
      <c r="X25" s="18">
        <v>53397</v>
      </c>
      <c r="Y25" s="18">
        <v>53852</v>
      </c>
      <c r="Z25" s="18">
        <v>54213</v>
      </c>
      <c r="AA25" s="18">
        <v>54652</v>
      </c>
      <c r="AB25" s="18">
        <v>55032</v>
      </c>
      <c r="AC25" s="18">
        <v>55564</v>
      </c>
      <c r="AD25" s="18">
        <v>56293</v>
      </c>
      <c r="AE25" s="18">
        <v>57263</v>
      </c>
      <c r="AF25" s="18">
        <v>58026</v>
      </c>
      <c r="AG25" s="18">
        <v>58748</v>
      </c>
      <c r="AH25" s="18">
        <v>59461</v>
      </c>
    </row>
    <row r="26" spans="2:34" ht="16.5" customHeight="1" thickBot="1">
      <c r="B26" s="19" t="s">
        <v>30</v>
      </c>
      <c r="C26" s="20">
        <v>2</v>
      </c>
      <c r="D26" s="20">
        <v>3</v>
      </c>
      <c r="E26" s="20">
        <v>4</v>
      </c>
      <c r="F26" s="20">
        <v>5</v>
      </c>
      <c r="G26" s="20">
        <v>5</v>
      </c>
      <c r="H26" s="20">
        <v>5</v>
      </c>
      <c r="I26" s="20">
        <v>6</v>
      </c>
      <c r="J26" s="20">
        <v>97</v>
      </c>
      <c r="K26" s="20">
        <v>98</v>
      </c>
      <c r="L26" s="20">
        <v>98</v>
      </c>
      <c r="M26" s="20">
        <v>98</v>
      </c>
      <c r="N26" s="20">
        <v>98</v>
      </c>
      <c r="O26" s="20">
        <v>98</v>
      </c>
      <c r="P26" s="20">
        <v>98</v>
      </c>
      <c r="Q26" s="20">
        <v>98</v>
      </c>
      <c r="R26" s="20">
        <v>98</v>
      </c>
      <c r="S26" s="20">
        <v>101</v>
      </c>
      <c r="T26" s="20">
        <v>105</v>
      </c>
      <c r="U26" s="20">
        <v>110</v>
      </c>
      <c r="V26" s="20">
        <v>113</v>
      </c>
      <c r="W26" s="20">
        <v>116</v>
      </c>
      <c r="X26" s="20">
        <v>127</v>
      </c>
      <c r="Y26" s="20">
        <v>127</v>
      </c>
      <c r="Z26" s="20">
        <v>128</v>
      </c>
      <c r="AA26" s="20">
        <v>128</v>
      </c>
      <c r="AB26" s="20">
        <v>128</v>
      </c>
      <c r="AC26" s="20">
        <v>128</v>
      </c>
      <c r="AD26" s="20">
        <v>128</v>
      </c>
      <c r="AE26" s="20">
        <v>128</v>
      </c>
      <c r="AF26" s="20">
        <v>129</v>
      </c>
      <c r="AG26" s="20">
        <v>129</v>
      </c>
      <c r="AH26" s="20">
        <v>129</v>
      </c>
    </row>
    <row r="27" spans="2:34" ht="16.5" customHeight="1" thickBot="1">
      <c r="B27" s="19" t="s">
        <v>31</v>
      </c>
      <c r="C27" s="20">
        <v>21</v>
      </c>
      <c r="D27" s="20">
        <v>21</v>
      </c>
      <c r="E27" s="20">
        <v>21</v>
      </c>
      <c r="F27" s="20">
        <v>21</v>
      </c>
      <c r="G27" s="20">
        <v>21</v>
      </c>
      <c r="H27" s="20">
        <v>21</v>
      </c>
      <c r="I27" s="20">
        <v>21</v>
      </c>
      <c r="J27" s="20">
        <v>21</v>
      </c>
      <c r="K27" s="20">
        <v>21</v>
      </c>
      <c r="L27" s="20">
        <v>21</v>
      </c>
      <c r="M27" s="20">
        <v>21</v>
      </c>
      <c r="N27" s="20">
        <v>21</v>
      </c>
      <c r="O27" s="20">
        <v>21</v>
      </c>
      <c r="P27" s="20">
        <v>21</v>
      </c>
      <c r="Q27" s="20">
        <v>21</v>
      </c>
      <c r="R27" s="20">
        <v>21</v>
      </c>
      <c r="S27" s="20">
        <v>22</v>
      </c>
      <c r="T27" s="20">
        <v>22</v>
      </c>
      <c r="U27" s="20">
        <v>23</v>
      </c>
      <c r="V27" s="20">
        <v>24</v>
      </c>
      <c r="W27" s="20">
        <v>24</v>
      </c>
      <c r="X27" s="20">
        <v>24</v>
      </c>
      <c r="Y27" s="20">
        <v>26</v>
      </c>
      <c r="Z27" s="20">
        <v>27</v>
      </c>
      <c r="AA27" s="20">
        <v>27</v>
      </c>
      <c r="AB27" s="20">
        <v>27</v>
      </c>
      <c r="AC27" s="20">
        <v>27</v>
      </c>
      <c r="AD27" s="20">
        <v>27</v>
      </c>
      <c r="AE27" s="20">
        <v>27</v>
      </c>
      <c r="AF27" s="20">
        <v>27</v>
      </c>
      <c r="AG27" s="20">
        <v>27</v>
      </c>
      <c r="AH27" s="20">
        <v>27</v>
      </c>
    </row>
    <row r="28" spans="2:34" ht="16.5" customHeight="1" thickBot="1">
      <c r="B28" s="19" t="s">
        <v>35</v>
      </c>
      <c r="C28" s="20">
        <v>15</v>
      </c>
      <c r="D28" s="20">
        <v>15</v>
      </c>
      <c r="E28" s="20">
        <v>15</v>
      </c>
      <c r="F28" s="20">
        <v>15</v>
      </c>
      <c r="G28" s="20">
        <v>15</v>
      </c>
      <c r="H28" s="20">
        <v>15</v>
      </c>
      <c r="I28" s="20">
        <v>15</v>
      </c>
      <c r="J28" s="20">
        <v>15</v>
      </c>
      <c r="K28" s="20">
        <v>15</v>
      </c>
      <c r="L28" s="20">
        <v>15</v>
      </c>
      <c r="M28" s="20">
        <v>15</v>
      </c>
      <c r="N28" s="20">
        <v>15</v>
      </c>
      <c r="O28" s="20">
        <v>15</v>
      </c>
      <c r="P28" s="20">
        <v>15</v>
      </c>
      <c r="Q28" s="20">
        <v>15</v>
      </c>
      <c r="R28" s="20">
        <v>15</v>
      </c>
      <c r="S28" s="20">
        <v>15</v>
      </c>
      <c r="T28" s="20">
        <v>15</v>
      </c>
      <c r="U28" s="20">
        <v>15</v>
      </c>
      <c r="V28" s="20">
        <v>15</v>
      </c>
      <c r="W28" s="20">
        <v>15</v>
      </c>
      <c r="X28" s="20">
        <v>15</v>
      </c>
      <c r="Y28" s="20">
        <v>15</v>
      </c>
      <c r="Z28" s="20">
        <v>15</v>
      </c>
      <c r="AA28" s="20">
        <v>15</v>
      </c>
      <c r="AB28" s="20">
        <v>15</v>
      </c>
      <c r="AC28" s="20">
        <v>15</v>
      </c>
      <c r="AD28" s="20">
        <v>15</v>
      </c>
      <c r="AE28" s="20">
        <v>15</v>
      </c>
      <c r="AF28" s="20">
        <v>15</v>
      </c>
      <c r="AG28" s="20">
        <v>15</v>
      </c>
      <c r="AH28" s="20">
        <v>15</v>
      </c>
    </row>
    <row r="29" spans="2:34" ht="16.5" customHeight="1" thickBot="1">
      <c r="B29" s="11" t="s">
        <v>33</v>
      </c>
      <c r="C29" s="20">
        <v>6</v>
      </c>
      <c r="D29" s="20">
        <v>6</v>
      </c>
      <c r="E29" s="20">
        <v>6</v>
      </c>
      <c r="F29" s="20">
        <v>6</v>
      </c>
      <c r="G29" s="20">
        <v>6</v>
      </c>
      <c r="H29" s="20">
        <v>6</v>
      </c>
      <c r="I29" s="20">
        <v>6</v>
      </c>
      <c r="J29" s="20">
        <v>6</v>
      </c>
      <c r="K29" s="20">
        <v>6</v>
      </c>
      <c r="L29" s="20">
        <v>6</v>
      </c>
      <c r="M29" s="20">
        <v>6</v>
      </c>
      <c r="N29" s="20">
        <v>6</v>
      </c>
      <c r="O29" s="20">
        <v>6</v>
      </c>
      <c r="P29" s="20">
        <v>6</v>
      </c>
      <c r="Q29" s="20">
        <v>6</v>
      </c>
      <c r="R29" s="20">
        <v>6</v>
      </c>
      <c r="S29" s="20">
        <v>6</v>
      </c>
      <c r="T29" s="20">
        <v>6</v>
      </c>
      <c r="U29" s="20">
        <v>7</v>
      </c>
      <c r="V29" s="20">
        <v>8</v>
      </c>
      <c r="W29" s="20">
        <v>8</v>
      </c>
      <c r="X29" s="20">
        <v>8</v>
      </c>
      <c r="Y29" s="20">
        <v>8</v>
      </c>
      <c r="Z29" s="20">
        <v>8</v>
      </c>
      <c r="AA29" s="20">
        <v>8</v>
      </c>
      <c r="AB29" s="20">
        <v>8</v>
      </c>
      <c r="AC29" s="20">
        <v>8</v>
      </c>
      <c r="AD29" s="20">
        <v>8</v>
      </c>
      <c r="AE29" s="20">
        <v>9</v>
      </c>
      <c r="AF29" s="20">
        <v>9</v>
      </c>
      <c r="AG29" s="20">
        <v>9</v>
      </c>
      <c r="AH29" s="20">
        <v>9</v>
      </c>
    </row>
    <row r="30" spans="2:34" ht="18" customHeight="1" thickBot="1">
      <c r="B30" s="21" t="s">
        <v>0</v>
      </c>
      <c r="C30" s="22">
        <v>39952</v>
      </c>
      <c r="D30" s="22">
        <v>40275</v>
      </c>
      <c r="E30" s="22">
        <v>40667</v>
      </c>
      <c r="F30" s="22">
        <v>41090</v>
      </c>
      <c r="G30" s="22">
        <v>41397</v>
      </c>
      <c r="H30" s="22">
        <f aca="true" t="shared" si="7" ref="H30:M30">SUM(H25:H29)</f>
        <v>41687</v>
      </c>
      <c r="I30" s="22">
        <f t="shared" si="7"/>
        <v>42004</v>
      </c>
      <c r="J30" s="22">
        <f t="shared" si="7"/>
        <v>42655</v>
      </c>
      <c r="K30" s="22">
        <f t="shared" si="7"/>
        <v>43436</v>
      </c>
      <c r="L30" s="22">
        <f t="shared" si="7"/>
        <v>44190</v>
      </c>
      <c r="M30" s="22">
        <f t="shared" si="7"/>
        <v>44689</v>
      </c>
      <c r="N30" s="22">
        <f aca="true" t="shared" si="8" ref="N30:S30">SUM(N25:N29)</f>
        <v>45468</v>
      </c>
      <c r="O30" s="22">
        <f t="shared" si="8"/>
        <v>47784</v>
      </c>
      <c r="P30" s="22">
        <f t="shared" si="8"/>
        <v>48657</v>
      </c>
      <c r="Q30" s="22">
        <f t="shared" si="8"/>
        <v>49407</v>
      </c>
      <c r="R30" s="22">
        <f t="shared" si="8"/>
        <v>50198</v>
      </c>
      <c r="S30" s="22">
        <f t="shared" si="8"/>
        <v>50958</v>
      </c>
      <c r="T30" s="22">
        <f aca="true" t="shared" si="9" ref="T30:Z30">SUM(T25:T29)</f>
        <v>51597</v>
      </c>
      <c r="U30" s="22">
        <f t="shared" si="9"/>
        <v>52363</v>
      </c>
      <c r="V30" s="22">
        <f t="shared" si="9"/>
        <v>52834</v>
      </c>
      <c r="W30" s="22">
        <f t="shared" si="9"/>
        <v>53140</v>
      </c>
      <c r="X30" s="22">
        <f t="shared" si="9"/>
        <v>53571</v>
      </c>
      <c r="Y30" s="22">
        <f t="shared" si="9"/>
        <v>54028</v>
      </c>
      <c r="Z30" s="22">
        <f t="shared" si="9"/>
        <v>54391</v>
      </c>
      <c r="AA30" s="22">
        <f aca="true" t="shared" si="10" ref="AA30:AH30">SUM(AA25:AA29)</f>
        <v>54830</v>
      </c>
      <c r="AB30" s="22">
        <f t="shared" si="10"/>
        <v>55210</v>
      </c>
      <c r="AC30" s="22">
        <f t="shared" si="10"/>
        <v>55742</v>
      </c>
      <c r="AD30" s="22">
        <f t="shared" si="10"/>
        <v>56471</v>
      </c>
      <c r="AE30" s="22">
        <f t="shared" si="10"/>
        <v>57442</v>
      </c>
      <c r="AF30" s="22">
        <f t="shared" si="10"/>
        <v>58206</v>
      </c>
      <c r="AG30" s="22">
        <f t="shared" si="10"/>
        <v>58928</v>
      </c>
      <c r="AH30" s="22">
        <f t="shared" si="10"/>
        <v>59641</v>
      </c>
    </row>
    <row r="31" ht="12.75" customHeight="1"/>
    <row r="32" spans="2:35" ht="17.25" customHeight="1">
      <c r="B32" s="32" t="s">
        <v>39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</row>
    <row r="33" ht="19.5" customHeight="1"/>
    <row r="34" ht="16.5" customHeight="1" thickBot="1"/>
    <row r="35" spans="2:24" ht="40.5" customHeight="1" thickBot="1">
      <c r="B35" s="24" t="s">
        <v>4</v>
      </c>
      <c r="C35" s="53" t="s">
        <v>9</v>
      </c>
      <c r="D35" s="54"/>
      <c r="R35" s="49" t="s">
        <v>9</v>
      </c>
      <c r="S35" s="50"/>
      <c r="T35" s="50"/>
      <c r="U35" s="50"/>
      <c r="V35" s="50"/>
      <c r="W35" s="50"/>
      <c r="X35" s="51"/>
    </row>
    <row r="36" spans="2:24" ht="18.75" customHeight="1" thickBot="1">
      <c r="B36" s="25" t="s">
        <v>17</v>
      </c>
      <c r="C36" s="44" t="s">
        <v>10</v>
      </c>
      <c r="D36" s="45"/>
      <c r="R36" s="44" t="s">
        <v>10</v>
      </c>
      <c r="S36" s="52"/>
      <c r="T36" s="52"/>
      <c r="U36" s="52"/>
      <c r="V36" s="52"/>
      <c r="W36" s="52"/>
      <c r="X36" s="45"/>
    </row>
    <row r="37" spans="2:24" ht="18.75" customHeight="1" thickBot="1">
      <c r="B37" s="25" t="s">
        <v>18</v>
      </c>
      <c r="C37" s="44" t="s">
        <v>21</v>
      </c>
      <c r="D37" s="45"/>
      <c r="R37" s="44" t="s">
        <v>21</v>
      </c>
      <c r="S37" s="52"/>
      <c r="T37" s="52"/>
      <c r="U37" s="52"/>
      <c r="V37" s="52"/>
      <c r="W37" s="52"/>
      <c r="X37" s="45"/>
    </row>
    <row r="38" spans="2:24" ht="18.75" customHeight="1" thickBot="1">
      <c r="B38" s="25" t="s">
        <v>19</v>
      </c>
      <c r="C38" s="44" t="s">
        <v>20</v>
      </c>
      <c r="D38" s="45"/>
      <c r="R38" s="44" t="s">
        <v>20</v>
      </c>
      <c r="S38" s="52"/>
      <c r="T38" s="52"/>
      <c r="U38" s="52"/>
      <c r="V38" s="52"/>
      <c r="W38" s="52"/>
      <c r="X38" s="45"/>
    </row>
    <row r="39" spans="2:24" ht="18.75" customHeight="1" thickBot="1">
      <c r="B39" s="25" t="s">
        <v>22</v>
      </c>
      <c r="C39" s="44" t="s">
        <v>23</v>
      </c>
      <c r="D39" s="45"/>
      <c r="R39" s="44" t="s">
        <v>23</v>
      </c>
      <c r="S39" s="52"/>
      <c r="T39" s="52"/>
      <c r="U39" s="52"/>
      <c r="V39" s="52"/>
      <c r="W39" s="52"/>
      <c r="X39" s="45"/>
    </row>
    <row r="40" spans="2:24" ht="18.75" customHeight="1" thickBot="1">
      <c r="B40" s="26" t="s">
        <v>24</v>
      </c>
      <c r="C40" s="44" t="s">
        <v>25</v>
      </c>
      <c r="D40" s="45"/>
      <c r="R40" s="44" t="s">
        <v>25</v>
      </c>
      <c r="S40" s="52"/>
      <c r="T40" s="52"/>
      <c r="U40" s="52"/>
      <c r="V40" s="52"/>
      <c r="W40" s="52"/>
      <c r="X40" s="45"/>
    </row>
    <row r="41" spans="2:24" ht="18.75" customHeight="1" thickBot="1">
      <c r="B41" s="26" t="s">
        <v>26</v>
      </c>
      <c r="C41" s="42" t="s">
        <v>27</v>
      </c>
      <c r="D41" s="43"/>
      <c r="R41" s="44" t="s">
        <v>27</v>
      </c>
      <c r="S41" s="52"/>
      <c r="T41" s="52"/>
      <c r="U41" s="52"/>
      <c r="V41" s="52"/>
      <c r="W41" s="52"/>
      <c r="X41" s="45"/>
    </row>
    <row r="42" spans="2:5" ht="34.5" customHeight="1">
      <c r="B42" s="27"/>
      <c r="C42" s="23"/>
      <c r="D42" s="23"/>
      <c r="E42" s="23"/>
    </row>
    <row r="43" spans="2:23" ht="183.75" customHeight="1">
      <c r="B43" s="48" t="s">
        <v>40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</row>
    <row r="44" ht="12.75">
      <c r="B44" s="1"/>
    </row>
    <row r="45" spans="2:14" ht="12.75">
      <c r="B45" s="1"/>
      <c r="M45" s="28"/>
      <c r="N45" s="29"/>
    </row>
    <row r="46" spans="13:14" ht="12.75">
      <c r="M46" s="28"/>
      <c r="N46" s="29"/>
    </row>
    <row r="47" spans="2:14" ht="12.75">
      <c r="B47" s="3" t="s">
        <v>12</v>
      </c>
      <c r="M47" s="28"/>
      <c r="N47" s="29"/>
    </row>
    <row r="48" spans="2:14" ht="12.75">
      <c r="B48" s="1"/>
      <c r="M48" s="28"/>
      <c r="N48" s="29"/>
    </row>
    <row r="49" ht="12.75">
      <c r="B49" s="34"/>
    </row>
    <row r="58" ht="12.75">
      <c r="M58" s="30"/>
    </row>
    <row r="59" ht="12.75">
      <c r="M59" s="30"/>
    </row>
    <row r="60" ht="12.75">
      <c r="M60" s="30"/>
    </row>
    <row r="61" spans="5:13" ht="12.75">
      <c r="E61" s="3" t="s">
        <v>11</v>
      </c>
      <c r="M61" s="30"/>
    </row>
    <row r="62" ht="12.75">
      <c r="M62" s="30"/>
    </row>
    <row r="63" ht="12.75">
      <c r="M63" s="30"/>
    </row>
    <row r="64" ht="12.75">
      <c r="M64" s="30"/>
    </row>
    <row r="65" ht="12.75">
      <c r="M65" s="30"/>
    </row>
  </sheetData>
  <sheetProtection/>
  <mergeCells count="17">
    <mergeCell ref="R38:X38"/>
    <mergeCell ref="R39:X39"/>
    <mergeCell ref="R40:X40"/>
    <mergeCell ref="R41:X41"/>
    <mergeCell ref="B43:W43"/>
    <mergeCell ref="B3:AE3"/>
    <mergeCell ref="C40:D40"/>
    <mergeCell ref="C35:D35"/>
    <mergeCell ref="C36:D36"/>
    <mergeCell ref="C37:D37"/>
    <mergeCell ref="B4:AE4"/>
    <mergeCell ref="C38:D38"/>
    <mergeCell ref="C39:D39"/>
    <mergeCell ref="R35:X35"/>
    <mergeCell ref="C41:D41"/>
    <mergeCell ref="R36:X36"/>
    <mergeCell ref="R37:X37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56" r:id="rId2"/>
  <headerFooter alignWithMargins="0">
    <oddFooter>&amp;LFuente: Contugas
</oddFooter>
  </headerFooter>
  <rowBreaks count="1" manualBreakCount="1">
    <brk id="33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2019-09-20T15:40:53Z</cp:lastPrinted>
  <dcterms:created xsi:type="dcterms:W3CDTF">2011-02-03T13:38:24Z</dcterms:created>
  <dcterms:modified xsi:type="dcterms:W3CDTF">2019-11-15T16:04:20Z</dcterms:modified>
  <cp:category/>
  <cp:version/>
  <cp:contentType/>
  <cp:contentStatus/>
</cp:coreProperties>
</file>